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Grundrisse\Mieterlisten\"/>
    </mc:Choice>
  </mc:AlternateContent>
  <xr:revisionPtr revIDLastSave="0" documentId="13_ncr:1_{2B6D237E-6284-434C-9861-A37685C9CC4D}" xr6:coauthVersionLast="47" xr6:coauthVersionMax="47" xr10:uidLastSave="{00000000-0000-0000-0000-000000000000}"/>
  <bookViews>
    <workbookView xWindow="-98" yWindow="-98" windowWidth="28996" windowHeight="15675" xr2:uid="{F2822639-4941-4CDE-A248-5EEDFAC538F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L19" i="1" s="1"/>
  <c r="L20" i="1" s="1"/>
  <c r="L15" i="1"/>
  <c r="L18" i="1"/>
  <c r="L17" i="1"/>
  <c r="L16" i="1"/>
  <c r="G19" i="1"/>
  <c r="F19" i="1"/>
</calcChain>
</file>

<file path=xl/sharedStrings.xml><?xml version="1.0" encoding="utf-8"?>
<sst xmlns="http://schemas.openxmlformats.org/spreadsheetml/2006/main" count="277" uniqueCount="75">
  <si>
    <t>Straße</t>
  </si>
  <si>
    <t>Ort</t>
  </si>
  <si>
    <t>Nutzungsart</t>
  </si>
  <si>
    <t>Lage Mietobjekt</t>
  </si>
  <si>
    <t>Mietfläche auf dem Grundstück</t>
  </si>
  <si>
    <t>Größe</t>
  </si>
  <si>
    <t>Einheit</t>
  </si>
  <si>
    <t>Belegung</t>
  </si>
  <si>
    <t>Name1</t>
  </si>
  <si>
    <t>Branchenschl. Deutsch</t>
  </si>
  <si>
    <t>Nettomiete</t>
  </si>
  <si>
    <t>Nettomiete/Einh</t>
  </si>
  <si>
    <t>Vertragsabschluss</t>
  </si>
  <si>
    <t>MV-Beginn</t>
  </si>
  <si>
    <t>Erstes MV-Ende</t>
  </si>
  <si>
    <t>Nächstes MV-Ende</t>
  </si>
  <si>
    <t>Aktueller Status</t>
  </si>
  <si>
    <t>Option/Automatisch</t>
  </si>
  <si>
    <t>Option: Individ.verlängerung</t>
  </si>
  <si>
    <t>Automatisch: Individ.verlängerung</t>
  </si>
  <si>
    <t>Kündigungsschema</t>
  </si>
  <si>
    <t>Aldinghofer Straße</t>
  </si>
  <si>
    <t>13</t>
  </si>
  <si>
    <t>Dortmund</t>
  </si>
  <si>
    <t>Büro</t>
  </si>
  <si>
    <t>Bürofläche: 1. OG</t>
  </si>
  <si>
    <t>M2</t>
  </si>
  <si>
    <t>Belegt</t>
  </si>
  <si>
    <t>Erziehung und Bildung</t>
  </si>
  <si>
    <t>6,65</t>
  </si>
  <si>
    <t>In wiederkehrender Verlängerung</t>
  </si>
  <si>
    <t/>
  </si>
  <si>
    <t>03 mal 03 Jahre / 06 Monate Ankündigung</t>
  </si>
  <si>
    <t>Jeweils 01 Jahre / 06 Monate Kündigung</t>
  </si>
  <si>
    <t>6 Monate zum Vertragsende (bei Verl.)</t>
  </si>
  <si>
    <t>Bürofläche: EG</t>
  </si>
  <si>
    <t>Baugewerbe</t>
  </si>
  <si>
    <t>7,98</t>
  </si>
  <si>
    <t>Unbefristet</t>
  </si>
  <si>
    <t>4 Wochen zum Monatsende</t>
  </si>
  <si>
    <t>Stellplatz Grundstück</t>
  </si>
  <si>
    <t>Außenstellplatz: Nr. 31</t>
  </si>
  <si>
    <t>ST</t>
  </si>
  <si>
    <t>12,54</t>
  </si>
  <si>
    <t>Sonstige Nutzung</t>
  </si>
  <si>
    <t>Technikfläche:</t>
  </si>
  <si>
    <t>Nachrichtenübermittlung</t>
  </si>
  <si>
    <t>8,72</t>
  </si>
  <si>
    <t>In Grundlaufzeit</t>
  </si>
  <si>
    <t>04 mal 05 Jahre / 12 Monate Ankündigung</t>
  </si>
  <si>
    <t>Jeweils 01 Jahre / 12 Monate Kündigung</t>
  </si>
  <si>
    <t>Individuelles Kündigungsschema</t>
  </si>
  <si>
    <t>7,49</t>
  </si>
  <si>
    <t>Außenstellplätze: Nr. 25 bis 26</t>
  </si>
  <si>
    <t>40,88</t>
  </si>
  <si>
    <t>Außenstellplatz Nr. 2 bis 7</t>
  </si>
  <si>
    <t>IT</t>
  </si>
  <si>
    <t>30,00</t>
  </si>
  <si>
    <t>1 Monate zum Monatsende</t>
  </si>
  <si>
    <t>Außenstellplatz  32 bis 34</t>
  </si>
  <si>
    <t>Außenstellplatz 9 -10</t>
  </si>
  <si>
    <t>Andere</t>
  </si>
  <si>
    <t>40,00</t>
  </si>
  <si>
    <t>Außenstellplätze: Nr. 11 bis 24</t>
  </si>
  <si>
    <t>Außenstellplatz Nr. 1</t>
  </si>
  <si>
    <t>Außenstellplatz Nr. 5 Stck (8, 27-30)</t>
  </si>
  <si>
    <t>0,00</t>
  </si>
  <si>
    <t>Logistik</t>
  </si>
  <si>
    <t>Lagerfläche: UG (Strukt. Leerst.)</t>
  </si>
  <si>
    <t>Freilagerfläche: (Strukt. Leerst.)</t>
  </si>
  <si>
    <t>Außenstellplatz 35</t>
  </si>
  <si>
    <t>Außenstellplatz 36</t>
  </si>
  <si>
    <t>Nr</t>
  </si>
  <si>
    <t>In Neuvermietung</t>
  </si>
  <si>
    <t>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</si>
</sst>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"/>
    <numFmt numFmtId="165" formatCode="_-* #,##0.00\ [$€-407]_-;\-* #,##0.00\ [$€-407]_-;_-* &quot;-&quot;??\ [$€-407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164" fontId="3" fillId="0" borderId="1" xfId="1" applyNumberFormat="1" applyFont="1" applyFill="1" applyBorder="1" applyAlignment="1">
      <alignment horizontal="left"/>
    </xf>
    <xf numFmtId="2" fontId="3" fillId="0" borderId="1" xfId="0" applyNumberFormat="1" applyFont="1" applyBorder="1" applyAlignment="1">
      <alignment horizontal="right" vertical="top"/>
    </xf>
    <xf numFmtId="44" fontId="3" fillId="0" borderId="1" xfId="0" applyNumberFormat="1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2" fontId="3" fillId="0" borderId="1" xfId="1" applyNumberFormat="1" applyFont="1" applyFill="1" applyBorder="1" applyAlignment="1">
      <alignment horizontal="left"/>
    </xf>
    <xf numFmtId="4" fontId="2" fillId="3" borderId="0" xfId="0" applyNumberFormat="1" applyFont="1" applyFill="1"/>
    <xf numFmtId="2" fontId="2" fillId="3" borderId="1" xfId="0" applyNumberFormat="1" applyFont="1" applyFill="1" applyBorder="1"/>
    <xf numFmtId="44" fontId="2" fillId="3" borderId="0" xfId="0" applyNumberFormat="1" applyFont="1" applyFill="1"/>
    <xf numFmtId="165" fontId="3" fillId="0" borderId="1" xfId="0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55481-513D-473D-8B54-CA33BFE598E3}">
  <dimension ref="A1:V20"/>
  <sheetViews>
    <sheetView tabSelected="1" zoomScaleNormal="100" zoomScaleSheetLayoutView="100" workbookViewId="0"/>
  </sheetViews>
  <sheetFormatPr baseColWidth="10" defaultRowHeight="14.25" x14ac:dyDescent="0.45"/>
  <cols>
    <col min="1" max="1" width="16.86328125" customWidth="1"/>
    <col min="2" max="2" width="5" customWidth="1"/>
    <col min="3" max="3" width="10" bestFit="1" customWidth="1"/>
    <col min="4" max="4" width="29.1328125" bestFit="1" customWidth="1"/>
    <col min="5" max="5" width="32.73046875" bestFit="1" customWidth="1"/>
    <col min="6" max="6" width="11.1328125" bestFit="1" customWidth="1"/>
    <col min="7" max="7" width="8.73046875" bestFit="1" customWidth="1"/>
    <col min="8" max="8" width="7.265625" bestFit="1" customWidth="1"/>
    <col min="9" max="9" width="12.1328125" bestFit="1" customWidth="1"/>
    <col min="10" max="10" width="32.59765625" bestFit="1" customWidth="1"/>
    <col min="11" max="11" width="21.73046875" customWidth="1"/>
    <col min="12" max="12" width="12.33203125" bestFit="1" customWidth="1"/>
    <col min="14" max="14" width="12.59765625" style="15" customWidth="1"/>
    <col min="15" max="15" width="12.33203125" style="15" customWidth="1"/>
    <col min="16" max="16" width="12.06640625" style="15" customWidth="1"/>
    <col min="17" max="17" width="13.3984375" style="15" customWidth="1"/>
    <col min="18" max="18" width="31.73046875" bestFit="1" customWidth="1"/>
    <col min="19" max="19" width="19.265625" bestFit="1" customWidth="1"/>
    <col min="20" max="20" width="38.1328125" bestFit="1" customWidth="1"/>
    <col min="21" max="21" width="36.73046875" bestFit="1" customWidth="1"/>
    <col min="22" max="22" width="35.86328125" bestFit="1" customWidth="1"/>
  </cols>
  <sheetData>
    <row r="1" spans="1:22" ht="42.75" x14ac:dyDescent="0.45">
      <c r="A1" s="1" t="s">
        <v>0</v>
      </c>
      <c r="B1" s="1" t="s">
        <v>72</v>
      </c>
      <c r="C1" s="1" t="s">
        <v>1</v>
      </c>
      <c r="D1" s="1" t="s">
        <v>2</v>
      </c>
      <c r="E1" s="1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3" t="s">
        <v>12</v>
      </c>
      <c r="O1" s="3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</row>
    <row r="2" spans="1:22" x14ac:dyDescent="0.45">
      <c r="A2" s="4" t="s">
        <v>21</v>
      </c>
      <c r="B2" s="4" t="s">
        <v>22</v>
      </c>
      <c r="C2" s="4" t="s">
        <v>23</v>
      </c>
      <c r="D2" s="4" t="s">
        <v>24</v>
      </c>
      <c r="E2" s="4" t="s">
        <v>25</v>
      </c>
      <c r="F2" s="5"/>
      <c r="G2" s="6">
        <v>145.86000000000001</v>
      </c>
      <c r="H2" s="4" t="s">
        <v>26</v>
      </c>
      <c r="I2" s="4" t="s">
        <v>27</v>
      </c>
      <c r="J2" s="4" t="s">
        <v>74</v>
      </c>
      <c r="K2" s="4" t="s">
        <v>28</v>
      </c>
      <c r="L2" s="7">
        <v>970.43</v>
      </c>
      <c r="M2" s="13" t="s">
        <v>29</v>
      </c>
      <c r="N2" s="14">
        <v>40340</v>
      </c>
      <c r="O2" s="14">
        <v>40391</v>
      </c>
      <c r="P2" s="14">
        <v>41486</v>
      </c>
      <c r="Q2" s="14">
        <v>45504</v>
      </c>
      <c r="R2" s="4" t="s">
        <v>30</v>
      </c>
      <c r="S2" s="4" t="s">
        <v>17</v>
      </c>
      <c r="T2" s="4" t="s">
        <v>32</v>
      </c>
      <c r="U2" s="4" t="s">
        <v>33</v>
      </c>
      <c r="V2" s="4" t="s">
        <v>34</v>
      </c>
    </row>
    <row r="3" spans="1:22" x14ac:dyDescent="0.45">
      <c r="A3" s="4" t="s">
        <v>21</v>
      </c>
      <c r="B3" s="4" t="s">
        <v>22</v>
      </c>
      <c r="C3" s="4" t="s">
        <v>23</v>
      </c>
      <c r="D3" s="4" t="s">
        <v>24</v>
      </c>
      <c r="E3" s="4" t="s">
        <v>35</v>
      </c>
      <c r="F3" s="5"/>
      <c r="G3" s="6">
        <v>26</v>
      </c>
      <c r="H3" s="4" t="s">
        <v>26</v>
      </c>
      <c r="I3" s="4" t="s">
        <v>27</v>
      </c>
      <c r="J3" s="4" t="s">
        <v>74</v>
      </c>
      <c r="K3" s="4" t="s">
        <v>36</v>
      </c>
      <c r="L3" s="7">
        <v>207.36</v>
      </c>
      <c r="M3" s="13" t="s">
        <v>37</v>
      </c>
      <c r="N3" s="14">
        <v>43052</v>
      </c>
      <c r="O3" s="14">
        <v>43040</v>
      </c>
      <c r="P3" s="14"/>
      <c r="Q3" s="14">
        <v>45657</v>
      </c>
      <c r="R3" s="4" t="s">
        <v>38</v>
      </c>
      <c r="S3" s="4" t="s">
        <v>31</v>
      </c>
      <c r="T3" s="4" t="s">
        <v>31</v>
      </c>
      <c r="U3" s="4" t="s">
        <v>31</v>
      </c>
      <c r="V3" s="4" t="s">
        <v>39</v>
      </c>
    </row>
    <row r="4" spans="1:22" x14ac:dyDescent="0.45">
      <c r="A4" s="4" t="s">
        <v>21</v>
      </c>
      <c r="B4" s="4" t="s">
        <v>22</v>
      </c>
      <c r="C4" s="4" t="s">
        <v>23</v>
      </c>
      <c r="D4" s="4" t="s">
        <v>40</v>
      </c>
      <c r="E4" s="4" t="s">
        <v>41</v>
      </c>
      <c r="F4" s="5"/>
      <c r="G4" s="8">
        <v>1</v>
      </c>
      <c r="H4" s="4" t="s">
        <v>42</v>
      </c>
      <c r="I4" s="4" t="s">
        <v>27</v>
      </c>
      <c r="J4" s="4" t="s">
        <v>74</v>
      </c>
      <c r="K4" s="4" t="s">
        <v>36</v>
      </c>
      <c r="L4" s="7">
        <v>12.54</v>
      </c>
      <c r="M4" s="13" t="s">
        <v>43</v>
      </c>
      <c r="N4" s="14">
        <v>43052</v>
      </c>
      <c r="O4" s="14">
        <v>43040</v>
      </c>
      <c r="P4" s="14"/>
      <c r="Q4" s="14">
        <v>45657</v>
      </c>
      <c r="R4" s="4" t="s">
        <v>38</v>
      </c>
      <c r="S4" s="4" t="s">
        <v>31</v>
      </c>
      <c r="T4" s="4" t="s">
        <v>31</v>
      </c>
      <c r="U4" s="4" t="s">
        <v>31</v>
      </c>
      <c r="V4" s="4" t="s">
        <v>39</v>
      </c>
    </row>
    <row r="5" spans="1:22" x14ac:dyDescent="0.45">
      <c r="A5" s="4" t="s">
        <v>21</v>
      </c>
      <c r="B5" s="4" t="s">
        <v>22</v>
      </c>
      <c r="C5" s="4" t="s">
        <v>23</v>
      </c>
      <c r="D5" s="4" t="s">
        <v>44</v>
      </c>
      <c r="E5" s="4" t="s">
        <v>45</v>
      </c>
      <c r="F5" s="5"/>
      <c r="G5" s="6">
        <v>1227</v>
      </c>
      <c r="H5" s="4" t="s">
        <v>26</v>
      </c>
      <c r="I5" s="4" t="s">
        <v>27</v>
      </c>
      <c r="J5" s="4" t="s">
        <v>74</v>
      </c>
      <c r="K5" s="4" t="s">
        <v>46</v>
      </c>
      <c r="L5" s="7">
        <v>10698.7</v>
      </c>
      <c r="M5" s="13" t="s">
        <v>47</v>
      </c>
      <c r="N5" s="14">
        <v>39064</v>
      </c>
      <c r="O5" s="14">
        <v>39142</v>
      </c>
      <c r="P5" s="14">
        <v>46387</v>
      </c>
      <c r="Q5" s="14">
        <v>46387</v>
      </c>
      <c r="R5" s="4" t="s">
        <v>48</v>
      </c>
      <c r="S5" s="4" t="s">
        <v>17</v>
      </c>
      <c r="T5" s="4" t="s">
        <v>49</v>
      </c>
      <c r="U5" s="4" t="s">
        <v>50</v>
      </c>
      <c r="V5" s="4" t="s">
        <v>51</v>
      </c>
    </row>
    <row r="6" spans="1:22" x14ac:dyDescent="0.45">
      <c r="A6" s="4" t="s">
        <v>21</v>
      </c>
      <c r="B6" s="4" t="s">
        <v>22</v>
      </c>
      <c r="C6" s="4" t="s">
        <v>23</v>
      </c>
      <c r="D6" s="4" t="s">
        <v>44</v>
      </c>
      <c r="E6" s="4" t="s">
        <v>45</v>
      </c>
      <c r="F6" s="5"/>
      <c r="G6" s="6">
        <v>305</v>
      </c>
      <c r="H6" s="4" t="s">
        <v>26</v>
      </c>
      <c r="I6" s="4" t="s">
        <v>27</v>
      </c>
      <c r="J6" s="4" t="s">
        <v>74</v>
      </c>
      <c r="K6" s="4" t="s">
        <v>46</v>
      </c>
      <c r="L6" s="7">
        <v>2283.5300000000002</v>
      </c>
      <c r="M6" s="13" t="s">
        <v>52</v>
      </c>
      <c r="N6" s="14">
        <v>39064</v>
      </c>
      <c r="O6" s="14">
        <v>39142</v>
      </c>
      <c r="P6" s="14">
        <v>46387</v>
      </c>
      <c r="Q6" s="14">
        <v>46387</v>
      </c>
      <c r="R6" s="4" t="s">
        <v>48</v>
      </c>
      <c r="S6" s="4" t="s">
        <v>17</v>
      </c>
      <c r="T6" s="4" t="s">
        <v>49</v>
      </c>
      <c r="U6" s="4" t="s">
        <v>50</v>
      </c>
      <c r="V6" s="4" t="s">
        <v>51</v>
      </c>
    </row>
    <row r="7" spans="1:22" x14ac:dyDescent="0.45">
      <c r="A7" s="4" t="s">
        <v>21</v>
      </c>
      <c r="B7" s="4" t="s">
        <v>22</v>
      </c>
      <c r="C7" s="4" t="s">
        <v>23</v>
      </c>
      <c r="D7" s="4" t="s">
        <v>40</v>
      </c>
      <c r="E7" s="4" t="s">
        <v>53</v>
      </c>
      <c r="F7" s="5"/>
      <c r="G7" s="8">
        <v>2</v>
      </c>
      <c r="H7" s="4" t="s">
        <v>42</v>
      </c>
      <c r="I7" s="4" t="s">
        <v>27</v>
      </c>
      <c r="J7" s="4" t="s">
        <v>74</v>
      </c>
      <c r="K7" s="4" t="s">
        <v>46</v>
      </c>
      <c r="L7" s="7">
        <v>81.760000000000005</v>
      </c>
      <c r="M7" s="13" t="s">
        <v>54</v>
      </c>
      <c r="N7" s="14">
        <v>39064</v>
      </c>
      <c r="O7" s="14">
        <v>39142</v>
      </c>
      <c r="P7" s="14">
        <v>46387</v>
      </c>
      <c r="Q7" s="14">
        <v>46387</v>
      </c>
      <c r="R7" s="4" t="s">
        <v>48</v>
      </c>
      <c r="S7" s="4" t="s">
        <v>17</v>
      </c>
      <c r="T7" s="4" t="s">
        <v>49</v>
      </c>
      <c r="U7" s="4" t="s">
        <v>50</v>
      </c>
      <c r="V7" s="4" t="s">
        <v>51</v>
      </c>
    </row>
    <row r="8" spans="1:22" x14ac:dyDescent="0.45">
      <c r="A8" s="4" t="s">
        <v>21</v>
      </c>
      <c r="B8" s="4" t="s">
        <v>22</v>
      </c>
      <c r="C8" s="4" t="s">
        <v>23</v>
      </c>
      <c r="D8" s="4" t="s">
        <v>40</v>
      </c>
      <c r="E8" s="4" t="s">
        <v>55</v>
      </c>
      <c r="F8" s="5"/>
      <c r="G8" s="8">
        <v>6</v>
      </c>
      <c r="H8" s="4" t="s">
        <v>42</v>
      </c>
      <c r="I8" s="4" t="s">
        <v>27</v>
      </c>
      <c r="J8" s="4" t="s">
        <v>74</v>
      </c>
      <c r="K8" s="4" t="s">
        <v>56</v>
      </c>
      <c r="L8" s="7">
        <v>180</v>
      </c>
      <c r="M8" s="13" t="s">
        <v>57</v>
      </c>
      <c r="N8" s="14">
        <v>43906</v>
      </c>
      <c r="O8" s="14">
        <v>43906</v>
      </c>
      <c r="P8" s="14"/>
      <c r="Q8" s="14">
        <v>45657</v>
      </c>
      <c r="R8" s="4" t="s">
        <v>38</v>
      </c>
      <c r="S8" s="4" t="s">
        <v>31</v>
      </c>
      <c r="T8" s="4" t="s">
        <v>31</v>
      </c>
      <c r="U8" s="4" t="s">
        <v>31</v>
      </c>
      <c r="V8" s="4" t="s">
        <v>58</v>
      </c>
    </row>
    <row r="9" spans="1:22" x14ac:dyDescent="0.45">
      <c r="A9" s="4" t="s">
        <v>21</v>
      </c>
      <c r="B9" s="4" t="s">
        <v>22</v>
      </c>
      <c r="C9" s="4" t="s">
        <v>23</v>
      </c>
      <c r="D9" s="4" t="s">
        <v>40</v>
      </c>
      <c r="E9" s="4" t="s">
        <v>59</v>
      </c>
      <c r="F9" s="5"/>
      <c r="G9" s="8">
        <v>3</v>
      </c>
      <c r="H9" s="4" t="s">
        <v>42</v>
      </c>
      <c r="I9" s="4" t="s">
        <v>27</v>
      </c>
      <c r="J9" s="4" t="s">
        <v>74</v>
      </c>
      <c r="K9" s="4" t="s">
        <v>28</v>
      </c>
      <c r="L9" s="7">
        <v>90</v>
      </c>
      <c r="M9" s="13" t="s">
        <v>57</v>
      </c>
      <c r="N9" s="14">
        <v>43903</v>
      </c>
      <c r="O9" s="14">
        <v>43906</v>
      </c>
      <c r="P9" s="14"/>
      <c r="Q9" s="14">
        <v>45657</v>
      </c>
      <c r="R9" s="4" t="s">
        <v>38</v>
      </c>
      <c r="S9" s="4" t="s">
        <v>31</v>
      </c>
      <c r="T9" s="4" t="s">
        <v>31</v>
      </c>
      <c r="U9" s="4" t="s">
        <v>31</v>
      </c>
      <c r="V9" s="4" t="s">
        <v>58</v>
      </c>
    </row>
    <row r="10" spans="1:22" x14ac:dyDescent="0.45">
      <c r="A10" s="4" t="s">
        <v>21</v>
      </c>
      <c r="B10" s="4" t="s">
        <v>22</v>
      </c>
      <c r="C10" s="4" t="s">
        <v>23</v>
      </c>
      <c r="D10" s="4" t="s">
        <v>40</v>
      </c>
      <c r="E10" s="4" t="s">
        <v>60</v>
      </c>
      <c r="F10" s="5"/>
      <c r="G10" s="8">
        <v>2</v>
      </c>
      <c r="H10" s="4" t="s">
        <v>42</v>
      </c>
      <c r="I10" s="4" t="s">
        <v>27</v>
      </c>
      <c r="J10" s="4" t="s">
        <v>74</v>
      </c>
      <c r="K10" s="4" t="s">
        <v>61</v>
      </c>
      <c r="L10" s="7">
        <v>80</v>
      </c>
      <c r="M10" s="13" t="s">
        <v>62</v>
      </c>
      <c r="N10" s="14">
        <v>44466</v>
      </c>
      <c r="O10" s="14">
        <v>44460</v>
      </c>
      <c r="P10" s="14"/>
      <c r="Q10" s="14">
        <v>45657</v>
      </c>
      <c r="R10" s="4" t="s">
        <v>38</v>
      </c>
      <c r="S10" s="4" t="s">
        <v>31</v>
      </c>
      <c r="T10" s="4" t="s">
        <v>31</v>
      </c>
      <c r="U10" s="4" t="s">
        <v>31</v>
      </c>
      <c r="V10" s="4" t="s">
        <v>58</v>
      </c>
    </row>
    <row r="11" spans="1:22" x14ac:dyDescent="0.45">
      <c r="A11" s="4" t="s">
        <v>21</v>
      </c>
      <c r="B11" s="4" t="s">
        <v>22</v>
      </c>
      <c r="C11" s="4" t="s">
        <v>23</v>
      </c>
      <c r="D11" s="4" t="s">
        <v>40</v>
      </c>
      <c r="E11" s="4" t="s">
        <v>63</v>
      </c>
      <c r="F11" s="5"/>
      <c r="G11" s="8">
        <v>14</v>
      </c>
      <c r="H11" s="4" t="s">
        <v>42</v>
      </c>
      <c r="I11" s="4" t="s">
        <v>27</v>
      </c>
      <c r="J11" s="4" t="s">
        <v>74</v>
      </c>
      <c r="K11" s="4" t="s">
        <v>28</v>
      </c>
      <c r="L11" s="7">
        <v>420</v>
      </c>
      <c r="M11" s="13" t="s">
        <v>57</v>
      </c>
      <c r="N11" s="14">
        <v>44461</v>
      </c>
      <c r="O11" s="14">
        <v>44460</v>
      </c>
      <c r="P11" s="14"/>
      <c r="Q11" s="14">
        <v>45657</v>
      </c>
      <c r="R11" s="4" t="s">
        <v>38</v>
      </c>
      <c r="S11" s="4" t="s">
        <v>31</v>
      </c>
      <c r="T11" s="4" t="s">
        <v>31</v>
      </c>
      <c r="U11" s="4" t="s">
        <v>31</v>
      </c>
      <c r="V11" s="4" t="s">
        <v>58</v>
      </c>
    </row>
    <row r="12" spans="1:22" x14ac:dyDescent="0.45">
      <c r="A12" s="4" t="s">
        <v>21</v>
      </c>
      <c r="B12" s="4" t="s">
        <v>22</v>
      </c>
      <c r="C12" s="4" t="s">
        <v>23</v>
      </c>
      <c r="D12" s="4" t="s">
        <v>40</v>
      </c>
      <c r="E12" s="4" t="s">
        <v>64</v>
      </c>
      <c r="F12" s="5"/>
      <c r="G12" s="8">
        <v>1</v>
      </c>
      <c r="H12" s="4" t="s">
        <v>42</v>
      </c>
      <c r="I12" s="4" t="s">
        <v>27</v>
      </c>
      <c r="J12" s="4" t="s">
        <v>74</v>
      </c>
      <c r="K12" s="4" t="s">
        <v>56</v>
      </c>
      <c r="L12" s="7">
        <v>40</v>
      </c>
      <c r="M12" s="13" t="s">
        <v>62</v>
      </c>
      <c r="N12" s="14">
        <v>44692</v>
      </c>
      <c r="O12" s="14">
        <v>44713</v>
      </c>
      <c r="P12" s="14"/>
      <c r="Q12" s="14">
        <v>45657</v>
      </c>
      <c r="R12" s="4" t="s">
        <v>38</v>
      </c>
      <c r="S12" s="4" t="s">
        <v>31</v>
      </c>
      <c r="T12" s="4" t="s">
        <v>31</v>
      </c>
      <c r="U12" s="4" t="s">
        <v>31</v>
      </c>
      <c r="V12" s="4" t="s">
        <v>51</v>
      </c>
    </row>
    <row r="13" spans="1:22" x14ac:dyDescent="0.45">
      <c r="A13" s="4" t="s">
        <v>21</v>
      </c>
      <c r="B13" s="4" t="s">
        <v>22</v>
      </c>
      <c r="C13" s="4" t="s">
        <v>23</v>
      </c>
      <c r="D13" s="4" t="s">
        <v>40</v>
      </c>
      <c r="E13" s="4" t="s">
        <v>65</v>
      </c>
      <c r="F13" s="5"/>
      <c r="G13" s="8">
        <v>5</v>
      </c>
      <c r="H13" s="4" t="s">
        <v>42</v>
      </c>
      <c r="I13" s="4" t="s">
        <v>27</v>
      </c>
      <c r="J13" s="4" t="s">
        <v>74</v>
      </c>
      <c r="K13" s="4" t="s">
        <v>56</v>
      </c>
      <c r="L13" s="7">
        <v>200</v>
      </c>
      <c r="M13" s="13" t="s">
        <v>62</v>
      </c>
      <c r="N13" s="14">
        <v>44692</v>
      </c>
      <c r="O13" s="14">
        <v>44713</v>
      </c>
      <c r="P13" s="14"/>
      <c r="Q13" s="14">
        <v>45657</v>
      </c>
      <c r="R13" s="4" t="s">
        <v>38</v>
      </c>
      <c r="S13" s="4" t="s">
        <v>31</v>
      </c>
      <c r="T13" s="4" t="s">
        <v>31</v>
      </c>
      <c r="U13" s="4" t="s">
        <v>31</v>
      </c>
      <c r="V13" s="4" t="s">
        <v>51</v>
      </c>
    </row>
    <row r="14" spans="1:22" x14ac:dyDescent="0.45">
      <c r="A14" s="4" t="s">
        <v>21</v>
      </c>
      <c r="B14" s="4" t="s">
        <v>22</v>
      </c>
      <c r="C14" s="4" t="s">
        <v>23</v>
      </c>
      <c r="D14" s="4" t="s">
        <v>24</v>
      </c>
      <c r="E14" s="4" t="s">
        <v>35</v>
      </c>
      <c r="F14" s="5"/>
      <c r="G14" s="6">
        <v>119.51</v>
      </c>
      <c r="H14" s="4" t="s">
        <v>26</v>
      </c>
      <c r="I14" s="4" t="s">
        <v>73</v>
      </c>
      <c r="J14" s="4" t="s">
        <v>74</v>
      </c>
      <c r="K14" s="4" t="s">
        <v>31</v>
      </c>
      <c r="L14" s="7">
        <f>G14*15</f>
        <v>1792.65</v>
      </c>
      <c r="M14" s="13" t="s">
        <v>66</v>
      </c>
      <c r="N14" s="14"/>
      <c r="O14" s="14"/>
      <c r="P14" s="14"/>
      <c r="Q14" s="14"/>
      <c r="R14" s="4" t="s">
        <v>31</v>
      </c>
      <c r="S14" s="4" t="s">
        <v>31</v>
      </c>
      <c r="T14" s="4" t="s">
        <v>31</v>
      </c>
      <c r="U14" s="4" t="s">
        <v>31</v>
      </c>
      <c r="V14" s="4" t="s">
        <v>31</v>
      </c>
    </row>
    <row r="15" spans="1:22" x14ac:dyDescent="0.45">
      <c r="A15" s="4" t="s">
        <v>21</v>
      </c>
      <c r="B15" s="4" t="s">
        <v>22</v>
      </c>
      <c r="C15" s="4" t="s">
        <v>23</v>
      </c>
      <c r="D15" s="4" t="s">
        <v>67</v>
      </c>
      <c r="E15" s="4" t="s">
        <v>68</v>
      </c>
      <c r="F15" s="5"/>
      <c r="G15" s="6">
        <v>143</v>
      </c>
      <c r="H15" s="4" t="s">
        <v>26</v>
      </c>
      <c r="I15" s="4" t="s">
        <v>73</v>
      </c>
      <c r="J15" s="4" t="s">
        <v>74</v>
      </c>
      <c r="K15" s="4" t="s">
        <v>31</v>
      </c>
      <c r="L15" s="7">
        <f>G15*12</f>
        <v>1716</v>
      </c>
      <c r="M15" s="13" t="s">
        <v>66</v>
      </c>
      <c r="N15" s="14"/>
      <c r="O15" s="14"/>
      <c r="P15" s="14"/>
      <c r="Q15" s="14"/>
      <c r="R15" s="4" t="s">
        <v>31</v>
      </c>
      <c r="S15" s="4" t="s">
        <v>31</v>
      </c>
      <c r="T15" s="4" t="s">
        <v>31</v>
      </c>
      <c r="U15" s="4" t="s">
        <v>31</v>
      </c>
      <c r="V15" s="4" t="s">
        <v>31</v>
      </c>
    </row>
    <row r="16" spans="1:22" x14ac:dyDescent="0.45">
      <c r="A16" s="4" t="s">
        <v>21</v>
      </c>
      <c r="B16" s="4" t="s">
        <v>22</v>
      </c>
      <c r="C16" s="4" t="s">
        <v>23</v>
      </c>
      <c r="D16" s="4" t="s">
        <v>4</v>
      </c>
      <c r="E16" s="4" t="s">
        <v>69</v>
      </c>
      <c r="F16" s="9">
        <v>140</v>
      </c>
      <c r="G16" s="6"/>
      <c r="H16" s="4" t="s">
        <v>26</v>
      </c>
      <c r="I16" s="4" t="s">
        <v>73</v>
      </c>
      <c r="J16" s="4" t="s">
        <v>74</v>
      </c>
      <c r="K16" s="4" t="s">
        <v>31</v>
      </c>
      <c r="L16" s="7">
        <f>F16*4</f>
        <v>560</v>
      </c>
      <c r="M16" s="13" t="s">
        <v>66</v>
      </c>
      <c r="N16" s="14"/>
      <c r="O16" s="14"/>
      <c r="P16" s="14"/>
      <c r="Q16" s="14"/>
      <c r="R16" s="4" t="s">
        <v>31</v>
      </c>
      <c r="S16" s="4" t="s">
        <v>31</v>
      </c>
      <c r="T16" s="4" t="s">
        <v>31</v>
      </c>
      <c r="U16" s="4" t="s">
        <v>31</v>
      </c>
      <c r="V16" s="4" t="s">
        <v>31</v>
      </c>
    </row>
    <row r="17" spans="1:22" x14ac:dyDescent="0.45">
      <c r="A17" s="4" t="s">
        <v>21</v>
      </c>
      <c r="B17" s="4" t="s">
        <v>22</v>
      </c>
      <c r="C17" s="4" t="s">
        <v>23</v>
      </c>
      <c r="D17" s="4" t="s">
        <v>40</v>
      </c>
      <c r="E17" s="4" t="s">
        <v>70</v>
      </c>
      <c r="F17" s="5"/>
      <c r="G17" s="8">
        <v>1</v>
      </c>
      <c r="H17" s="4" t="s">
        <v>42</v>
      </c>
      <c r="I17" s="4" t="s">
        <v>73</v>
      </c>
      <c r="J17" s="4" t="s">
        <v>74</v>
      </c>
      <c r="K17" s="4" t="s">
        <v>31</v>
      </c>
      <c r="L17" s="7">
        <f>G17*50</f>
        <v>50</v>
      </c>
      <c r="M17" s="13" t="s">
        <v>66</v>
      </c>
      <c r="N17" s="14"/>
      <c r="O17" s="14"/>
      <c r="P17" s="14"/>
      <c r="Q17" s="14"/>
      <c r="R17" s="4" t="s">
        <v>31</v>
      </c>
      <c r="S17" s="4" t="s">
        <v>31</v>
      </c>
      <c r="T17" s="4" t="s">
        <v>31</v>
      </c>
      <c r="U17" s="4" t="s">
        <v>31</v>
      </c>
      <c r="V17" s="4" t="s">
        <v>31</v>
      </c>
    </row>
    <row r="18" spans="1:22" x14ac:dyDescent="0.45">
      <c r="A18" s="4" t="s">
        <v>21</v>
      </c>
      <c r="B18" s="4" t="s">
        <v>22</v>
      </c>
      <c r="C18" s="4" t="s">
        <v>23</v>
      </c>
      <c r="D18" s="4" t="s">
        <v>40</v>
      </c>
      <c r="E18" s="4" t="s">
        <v>71</v>
      </c>
      <c r="F18" s="5"/>
      <c r="G18" s="8">
        <v>1</v>
      </c>
      <c r="H18" s="4" t="s">
        <v>42</v>
      </c>
      <c r="I18" s="4" t="s">
        <v>73</v>
      </c>
      <c r="J18" s="4" t="s">
        <v>74</v>
      </c>
      <c r="K18" s="4" t="s">
        <v>31</v>
      </c>
      <c r="L18" s="7">
        <f>G18*50</f>
        <v>50</v>
      </c>
      <c r="M18" s="13" t="s">
        <v>66</v>
      </c>
      <c r="N18" s="14"/>
      <c r="O18" s="14"/>
      <c r="P18" s="14"/>
      <c r="Q18" s="14"/>
      <c r="R18" s="4" t="s">
        <v>31</v>
      </c>
      <c r="S18" s="4" t="s">
        <v>31</v>
      </c>
      <c r="T18" s="4" t="s">
        <v>31</v>
      </c>
      <c r="U18" s="4" t="s">
        <v>31</v>
      </c>
      <c r="V18" s="4" t="s">
        <v>31</v>
      </c>
    </row>
    <row r="19" spans="1:22" x14ac:dyDescent="0.45">
      <c r="F19" s="11">
        <f>F16</f>
        <v>140</v>
      </c>
      <c r="G19" s="11">
        <f>SUM(G2:G3,G5:G6,G14:G15)</f>
        <v>1966.3700000000001</v>
      </c>
      <c r="L19" s="10">
        <f>SUM(L2:L18)</f>
        <v>19432.97</v>
      </c>
    </row>
    <row r="20" spans="1:22" x14ac:dyDescent="0.45">
      <c r="L20" s="12">
        <f>L19*12</f>
        <v>233195.64</v>
      </c>
    </row>
  </sheetData>
  <pageMargins left="0.7" right="0.7" top="0.78740157499999996" bottom="0.78740157499999996" header="0.3" footer="0.3"/>
  <pageSetup paperSize="9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Friedel, Benjamin</dc:creator>
  <cp:lastModifiedBy>Alex Schuh</cp:lastModifiedBy>
  <dcterms:created xsi:type="dcterms:W3CDTF">2024-01-17T08:04:02Z</dcterms:created>
  <dcterms:modified xsi:type="dcterms:W3CDTF">2025-04-02T18:26:48Z</dcterms:modified>
</cp:coreProperties>
</file>